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ropbox\JEAN\SITE-ENERGIE\oces\pertes\"/>
    </mc:Choice>
  </mc:AlternateContent>
  <xr:revisionPtr revIDLastSave="0" documentId="8_{E40ABA6E-EA37-43BF-A15C-41342CDF1B22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8" i="1"/>
  <c r="D16" i="1" l="1"/>
  <c r="D11" i="1"/>
  <c r="D10" i="1"/>
  <c r="D12" i="1" l="1"/>
  <c r="D13" i="1" s="1"/>
  <c r="D20" i="1" l="1"/>
  <c r="D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GROSSMANN</author>
  </authors>
  <commentList>
    <comment ref="D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Jean GROSSMANN:</t>
        </r>
        <r>
          <rPr>
            <sz val="9"/>
            <color indexed="81"/>
            <rFont val="Tahoma"/>
            <family val="2"/>
          </rPr>
          <t xml:space="preserve">
OK pour écoulement turbulent  RE&gt;4000</t>
        </r>
      </text>
    </comment>
  </commentList>
</comments>
</file>

<file path=xl/sharedStrings.xml><?xml version="1.0" encoding="utf-8"?>
<sst xmlns="http://schemas.openxmlformats.org/spreadsheetml/2006/main" count="30" uniqueCount="28">
  <si>
    <t>mm</t>
  </si>
  <si>
    <t>Viscosité cinématique</t>
  </si>
  <si>
    <t>centistoke</t>
  </si>
  <si>
    <t>Longueur tuyauterie</t>
  </si>
  <si>
    <t>m</t>
  </si>
  <si>
    <t>Nombre de coudes arrondis</t>
  </si>
  <si>
    <t>Vitesse du fluide</t>
  </si>
  <si>
    <t>m/s</t>
  </si>
  <si>
    <t>Type d'écoulement</t>
  </si>
  <si>
    <t>Nombre de Reynolds</t>
  </si>
  <si>
    <t>Longueur équivalente totale</t>
  </si>
  <si>
    <t>Perte de charge totale</t>
  </si>
  <si>
    <t>Puissance perdue</t>
  </si>
  <si>
    <t>bar</t>
  </si>
  <si>
    <t>kW</t>
  </si>
  <si>
    <t>Débit</t>
  </si>
  <si>
    <t>litres/mn</t>
  </si>
  <si>
    <t>m²</t>
  </si>
  <si>
    <t xml:space="preserve">Débit </t>
  </si>
  <si>
    <t>m3/h</t>
  </si>
  <si>
    <t>Surface intérieure tuyauterie</t>
  </si>
  <si>
    <t>Diamètre intérieur tuyauterie</t>
  </si>
  <si>
    <t>sans dimension</t>
  </si>
  <si>
    <t>Turbulent</t>
  </si>
  <si>
    <t>&gt; 4000</t>
  </si>
  <si>
    <t>RESEAU TUYAUTERIE d'ENP</t>
  </si>
  <si>
    <t>en %</t>
  </si>
  <si>
    <t>Puissance thermique transmise pour deltaT 10°C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</si>
</sst>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/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tabSelected="1" workbookViewId="0">
      <selection activeCell="D22" sqref="D22"/>
    </sheetView>
  </sheetViews>
  <sheetFormatPr defaultColWidth="11.5546875" defaultRowHeight="14.4" x14ac:dyDescent="0.3"/>
  <cols>
    <col min="2" max="2" width="37.109375" customWidth="1"/>
    <col min="3" max="3" width="13.6640625" customWidth="1"/>
  </cols>
  <sheetData>
    <row r="1" spans="2:4" x14ac:dyDescent="0.3">
      <c r="B1" s="2" t="s">
        <v>25</v>
      </c>
    </row>
    <row r="3" spans="2:4" x14ac:dyDescent="0.3">
      <c r="B3" t="s">
        <v>21</v>
      </c>
      <c r="C3" t="s">
        <v>0</v>
      </c>
      <c r="D3" s="4">
        <v>210</v>
      </c>
    </row>
    <row r="4" spans="2:4" x14ac:dyDescent="0.3">
      <c r="B4" t="s">
        <v>1</v>
      </c>
      <c r="C4" t="s">
        <v>2</v>
      </c>
      <c r="D4" s="5">
        <v>1</v>
      </c>
    </row>
    <row r="5" spans="2:4" x14ac:dyDescent="0.3">
      <c r="B5" t="s">
        <v>3</v>
      </c>
      <c r="C5" t="s">
        <v>4</v>
      </c>
      <c r="D5" s="4">
        <v>5000</v>
      </c>
    </row>
    <row r="6" spans="2:4" x14ac:dyDescent="0.3">
      <c r="B6" t="s">
        <v>5</v>
      </c>
      <c r="D6" s="4">
        <v>5</v>
      </c>
    </row>
    <row r="7" spans="2:4" x14ac:dyDescent="0.3">
      <c r="B7" t="s">
        <v>18</v>
      </c>
      <c r="C7" t="s">
        <v>19</v>
      </c>
      <c r="D7" s="6">
        <v>250</v>
      </c>
    </row>
    <row r="8" spans="2:4" x14ac:dyDescent="0.3">
      <c r="B8" s="9" t="s">
        <v>27</v>
      </c>
      <c r="C8" t="s">
        <v>14</v>
      </c>
      <c r="D8" s="10">
        <f>+D7*10*1.16</f>
        <v>2900</v>
      </c>
    </row>
    <row r="9" spans="2:4" x14ac:dyDescent="0.3">
      <c r="D9" s="6"/>
    </row>
    <row r="10" spans="2:4" x14ac:dyDescent="0.3">
      <c r="B10" t="s">
        <v>15</v>
      </c>
      <c r="C10" t="s">
        <v>16</v>
      </c>
      <c r="D10" s="4">
        <f>+D7*16.6666</f>
        <v>4166.6499999999996</v>
      </c>
    </row>
    <row r="11" spans="2:4" x14ac:dyDescent="0.3">
      <c r="B11" t="s">
        <v>20</v>
      </c>
      <c r="C11" s="1" t="s">
        <v>17</v>
      </c>
      <c r="D11" s="7">
        <f>+(3.1416*(D3*0.001)^2)/4</f>
        <v>3.4636139999999996E-2</v>
      </c>
    </row>
    <row r="12" spans="2:4" x14ac:dyDescent="0.3">
      <c r="B12" t="s">
        <v>6</v>
      </c>
      <c r="C12" t="s">
        <v>7</v>
      </c>
      <c r="D12" s="7">
        <f>+((D10*0.001)/60)/D11</f>
        <v>2.0049626392163411</v>
      </c>
    </row>
    <row r="13" spans="2:4" x14ac:dyDescent="0.3">
      <c r="B13" t="s">
        <v>9</v>
      </c>
      <c r="C13" t="s">
        <v>22</v>
      </c>
      <c r="D13" s="4">
        <f>(D12*D3)/(D4*1000*0.000001)</f>
        <v>421042.15423543158</v>
      </c>
    </row>
    <row r="14" spans="2:4" x14ac:dyDescent="0.3">
      <c r="B14" t="s">
        <v>8</v>
      </c>
      <c r="C14" t="s">
        <v>23</v>
      </c>
      <c r="D14" s="3" t="s">
        <v>24</v>
      </c>
    </row>
    <row r="15" spans="2:4" x14ac:dyDescent="0.3">
      <c r="D15" s="6"/>
    </row>
    <row r="16" spans="2:4" x14ac:dyDescent="0.3">
      <c r="B16" t="s">
        <v>10</v>
      </c>
      <c r="C16" t="s">
        <v>4</v>
      </c>
      <c r="D16" s="6">
        <f>+D5+(D6*D3*0.001*20)</f>
        <v>5021</v>
      </c>
    </row>
    <row r="17" spans="2:4" x14ac:dyDescent="0.3">
      <c r="D17" s="6"/>
    </row>
    <row r="18" spans="2:4" x14ac:dyDescent="0.3">
      <c r="D18" s="6"/>
    </row>
    <row r="19" spans="2:4" x14ac:dyDescent="0.3">
      <c r="D19" s="6"/>
    </row>
    <row r="20" spans="2:4" x14ac:dyDescent="0.3">
      <c r="B20" t="s">
        <v>11</v>
      </c>
      <c r="C20" t="s">
        <v>13</v>
      </c>
      <c r="D20" s="8">
        <f>(0.316*10^-5*D16*1000^0.75*D12^1.75*(D4*1000*10^-6)^0.25)/(10^-3*D3)^1.25</f>
        <v>11.923099909530681</v>
      </c>
    </row>
    <row r="21" spans="2:4" x14ac:dyDescent="0.3">
      <c r="B21" t="s">
        <v>12</v>
      </c>
      <c r="C21" t="s">
        <v>14</v>
      </c>
      <c r="D21" s="4">
        <f>+(D7/3600)*D20*10^5*0.001</f>
        <v>82.799304927296404</v>
      </c>
    </row>
    <row r="22" spans="2:4" x14ac:dyDescent="0.3">
      <c r="B22" s="11" t="s">
        <v>26</v>
      </c>
      <c r="D22" s="5">
        <f>+(D21/D8)*100</f>
        <v>2.8551484457688416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GROSSMANN</dc:creator>
  <cp:lastModifiedBy>Jean GROSSMANN</cp:lastModifiedBy>
  <dcterms:created xsi:type="dcterms:W3CDTF">2016-12-14T03:58:53Z</dcterms:created>
  <dcterms:modified xsi:type="dcterms:W3CDTF">2020-11-15T03:07:01Z</dcterms:modified>
</cp:coreProperties>
</file>